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RSMF\REAL SECTOR AND FINANCIAL INCLUSION\Real Sector\2.Data for BOT website\Calender\"/>
    </mc:Choice>
  </mc:AlternateContent>
  <bookViews>
    <workbookView xWindow="0" yWindow="0" windowWidth="19080" windowHeight="4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2" i="1"/>
  <c r="K17" i="1"/>
  <c r="K11" i="1"/>
  <c r="K5" i="1"/>
  <c r="J17" i="1" l="1"/>
  <c r="I17" i="1"/>
  <c r="H17" i="1"/>
  <c r="J11" i="1"/>
  <c r="I11" i="1"/>
  <c r="H11" i="1"/>
  <c r="J5" i="1"/>
  <c r="J32" i="1" s="1"/>
  <c r="J34" i="1" s="1"/>
  <c r="I5" i="1"/>
  <c r="I32" i="1" s="1"/>
  <c r="I34" i="1" s="1"/>
  <c r="H5" i="1"/>
  <c r="H32" i="1" s="1"/>
  <c r="H34" i="1" s="1"/>
  <c r="G17" i="1" l="1"/>
  <c r="F17" i="1"/>
  <c r="E17" i="1"/>
  <c r="D17" i="1"/>
  <c r="C17" i="1"/>
  <c r="B17" i="1"/>
  <c r="G11" i="1"/>
  <c r="F11" i="1"/>
  <c r="E11" i="1"/>
  <c r="D11" i="1"/>
  <c r="C11" i="1"/>
  <c r="B11" i="1"/>
  <c r="G5" i="1"/>
  <c r="F5" i="1"/>
  <c r="E5" i="1"/>
  <c r="E32" i="1" s="1"/>
  <c r="E34" i="1" s="1"/>
  <c r="D5" i="1"/>
  <c r="C5" i="1"/>
  <c r="C32" i="1" s="1"/>
  <c r="C34" i="1" s="1"/>
  <c r="B5" i="1"/>
  <c r="F32" i="1" l="1"/>
  <c r="F34" i="1" s="1"/>
  <c r="B32" i="1"/>
  <c r="B34" i="1" s="1"/>
  <c r="D32" i="1"/>
  <c r="D34" i="1" s="1"/>
  <c r="G32" i="1"/>
  <c r="G34" i="1" s="1"/>
</calcChain>
</file>

<file path=xl/sharedStrings.xml><?xml version="1.0" encoding="utf-8"?>
<sst xmlns="http://schemas.openxmlformats.org/spreadsheetml/2006/main" count="44" uniqueCount="44">
  <si>
    <t>ECONOMIC ACTIVITIES</t>
  </si>
  <si>
    <t>2012</t>
  </si>
  <si>
    <t>2013</t>
  </si>
  <si>
    <t>2014</t>
  </si>
  <si>
    <t>2015</t>
  </si>
  <si>
    <t>2016</t>
  </si>
  <si>
    <t>2017</t>
  </si>
  <si>
    <t>2018</t>
  </si>
  <si>
    <t>Agriculture, forestry and fishing</t>
  </si>
  <si>
    <t>Crops</t>
  </si>
  <si>
    <t>Livestock</t>
  </si>
  <si>
    <t>Forestry</t>
  </si>
  <si>
    <t>Fishing</t>
  </si>
  <si>
    <t>Agriculture support services</t>
  </si>
  <si>
    <t>Industry and Construction</t>
  </si>
  <si>
    <t>Mining and quarrying</t>
  </si>
  <si>
    <t>Manufacturing</t>
  </si>
  <si>
    <t>Electricity supply</t>
  </si>
  <si>
    <t>Water supply; sewerage, waste management</t>
  </si>
  <si>
    <t>Construction</t>
  </si>
  <si>
    <t>Services</t>
  </si>
  <si>
    <t>Wholesale and retail trade; repairs</t>
  </si>
  <si>
    <t>Transport and storage</t>
  </si>
  <si>
    <t>Accommodation and Food Services</t>
  </si>
  <si>
    <t>Information and communication</t>
  </si>
  <si>
    <t>Financial and insurance activities</t>
  </si>
  <si>
    <t>Real estate</t>
  </si>
  <si>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</si>
  <si>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</si>
  <si>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</si>
  <si>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</si>
  <si>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</si>
  <si>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</si>
  <si>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</si>
  <si>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employers;</t>
  </si>
  <si>
    <t>All economic activities</t>
  </si>
  <si>
    <t>Taxes on products</t>
  </si>
  <si>
    <t>GDP at market prices</t>
  </si>
  <si>
    <t>Million of TZS</t>
  </si>
  <si>
    <t>GROSS DOMESTIC PRODUCT BY KIND OF ECONOMIC ACTIVITY AT 2015 CONSTANT PRICES</t>
  </si>
  <si>
    <t>2019</t>
  </si>
  <si>
    <t>2020</t>
  </si>
  <si>
    <t>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</si>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</sst>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i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/>
    <xf numFmtId="3" fontId="5" fillId="0" borderId="0" xfId="0" applyNumberFormat="1" applyFont="1" applyFill="1"/>
    <xf numFmtId="3" fontId="6" fillId="0" borderId="0" xfId="0" applyNumberFormat="1" applyFont="1" applyFill="1"/>
    <xf numFmtId="41" fontId="2" fillId="0" borderId="0" xfId="1" applyFont="1"/>
    <xf numFmtId="3" fontId="5" fillId="0" borderId="0" xfId="0" applyNumberFormat="1" applyFont="1"/>
    <xf numFmtId="41" fontId="6" fillId="0" borderId="0" xfId="1" applyFont="1"/>
    <xf numFmtId="3" fontId="6" fillId="2" borderId="0" xfId="0" applyNumberFormat="1" applyFont="1" applyFill="1"/>
    <xf numFmtId="3" fontId="7" fillId="0" borderId="0" xfId="0" applyNumberFormat="1" applyFont="1"/>
    <xf numFmtId="3" fontId="6" fillId="0" borderId="0" xfId="0" applyNumberFormat="1" applyFont="1"/>
    <xf numFmtId="3" fontId="7" fillId="0" borderId="1" xfId="0" applyNumberFormat="1" applyFont="1" applyFill="1" applyBorder="1"/>
    <xf numFmtId="3" fontId="8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5"/>
  <sheetViews>
    <sheetView tabSelected="1" workbookViewId="0">
      <pane xSplit="1" ySplit="4" topLeftCell="G26" activePane="bottomRight" state="frozen"/>
      <selection pane="topRight" activeCell="B1" sqref="B1"/>
      <selection pane="bottomLeft" activeCell="A5" sqref="A5"/>
      <selection pane="bottomRight" activeCell="M30" sqref="M30"/>
    </sheetView>
  </sheetViews>
  <sheetFormatPr defaultRowHeight="15" x14ac:dyDescent="0.25"/>
  <cols>
    <col min="1" max="1" width="36.85546875" customWidth="1"/>
    <col min="2" max="2" width="13.42578125" customWidth="1"/>
    <col min="3" max="3" width="12.42578125" customWidth="1"/>
    <col min="4" max="4" width="10.7109375" customWidth="1"/>
    <col min="5" max="5" width="11.28515625" customWidth="1"/>
    <col min="6" max="6" width="13.42578125" customWidth="1"/>
    <col min="7" max="7" width="11.28515625" customWidth="1"/>
    <col min="8" max="9" width="14" customWidth="1"/>
    <col min="10" max="10" width="14.140625" customWidth="1"/>
    <col min="11" max="11" width="15" customWidth="1"/>
  </cols>
  <sheetData>
    <row r="3" spans="1:11" ht="16.5" x14ac:dyDescent="0.3">
      <c r="A3" s="1" t="s">
        <v>39</v>
      </c>
      <c r="B3" s="2"/>
      <c r="C3" s="2"/>
      <c r="D3" s="2"/>
      <c r="E3" s="2"/>
      <c r="F3" s="2"/>
      <c r="G3" s="2"/>
      <c r="H3" s="2" t="s">
        <v>38</v>
      </c>
      <c r="I3" s="2"/>
    </row>
    <row r="4" spans="1:11" ht="16.5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40</v>
      </c>
      <c r="J4" s="4" t="s">
        <v>41</v>
      </c>
      <c r="K4" s="4" t="s">
        <v>42</v>
      </c>
    </row>
    <row r="5" spans="1:11" ht="16.5" x14ac:dyDescent="0.3">
      <c r="A5" s="5" t="s">
        <v>8</v>
      </c>
      <c r="B5" s="6">
        <f t="shared" ref="B5:G5" si="0">SUM(B6:B10)</f>
        <v>21807029.910824526</v>
      </c>
      <c r="C5" s="6">
        <f t="shared" si="0"/>
        <v>22408191.604187258</v>
      </c>
      <c r="D5" s="6">
        <f t="shared" si="0"/>
        <v>23952076.762645267</v>
      </c>
      <c r="E5" s="6">
        <f t="shared" si="0"/>
        <v>25234560.161028076</v>
      </c>
      <c r="F5" s="6">
        <f t="shared" si="0"/>
        <v>26436338.289498884</v>
      </c>
      <c r="G5" s="6">
        <f t="shared" si="0"/>
        <v>28008976.202687897</v>
      </c>
      <c r="H5" s="10">
        <f>SUM(H6:H10)</f>
        <v>29504197.870204758</v>
      </c>
      <c r="I5" s="10">
        <f>SUM(I6:I10)</f>
        <v>30802027.031979132</v>
      </c>
      <c r="J5" s="10">
        <f>SUM(J6:J10)</f>
        <v>32323875.819705002</v>
      </c>
      <c r="K5" s="10">
        <f>SUM(K6:K10)</f>
        <v>33577189.366897061</v>
      </c>
    </row>
    <row r="6" spans="1:11" ht="16.5" x14ac:dyDescent="0.3">
      <c r="A6" s="2" t="s">
        <v>9</v>
      </c>
      <c r="B6" s="7">
        <v>10806677.583305366</v>
      </c>
      <c r="C6" s="7">
        <v>11283264.343966216</v>
      </c>
      <c r="D6" s="7">
        <v>12344014.101347292</v>
      </c>
      <c r="E6" s="7">
        <v>13279392.275067065</v>
      </c>
      <c r="F6" s="7">
        <v>13996347.686854919</v>
      </c>
      <c r="G6" s="7">
        <v>14895621.834050827</v>
      </c>
      <c r="H6" s="11">
        <v>15659174.934715385</v>
      </c>
      <c r="I6" s="12">
        <v>16351311.53111673</v>
      </c>
      <c r="J6" s="19">
        <v>17174743.404260419</v>
      </c>
      <c r="K6" s="19">
        <v>17785971.720380671</v>
      </c>
    </row>
    <row r="7" spans="1:11" ht="16.5" x14ac:dyDescent="0.3">
      <c r="A7" s="2" t="s">
        <v>10</v>
      </c>
      <c r="B7" s="7">
        <v>6204979.5201660581</v>
      </c>
      <c r="C7" s="7">
        <v>6503187.3332949225</v>
      </c>
      <c r="D7" s="7">
        <v>6820846.0487284139</v>
      </c>
      <c r="E7" s="7">
        <v>7158456.5469417199</v>
      </c>
      <c r="F7" s="7">
        <v>7506592.6082589552</v>
      </c>
      <c r="G7" s="7">
        <v>7876591.6069715973</v>
      </c>
      <c r="H7" s="11">
        <v>8266048.5042515723</v>
      </c>
      <c r="I7" s="12">
        <v>8676074.2959608529</v>
      </c>
      <c r="J7" s="19">
        <v>9107854.0582324788</v>
      </c>
      <c r="K7" s="19">
        <v>9562643.1819028948</v>
      </c>
    </row>
    <row r="8" spans="1:11" ht="16.5" x14ac:dyDescent="0.3">
      <c r="A8" s="2" t="s">
        <v>11</v>
      </c>
      <c r="B8" s="7">
        <v>2578778.7797257784</v>
      </c>
      <c r="C8" s="7">
        <v>2695824.6612197575</v>
      </c>
      <c r="D8" s="7">
        <v>2825341.1794638243</v>
      </c>
      <c r="E8" s="7">
        <v>2920424.7936117155</v>
      </c>
      <c r="F8" s="7">
        <v>3034569.3825792889</v>
      </c>
      <c r="G8" s="7">
        <v>3180379.3041485157</v>
      </c>
      <c r="H8" s="11">
        <v>3334791.21393885</v>
      </c>
      <c r="I8" s="12">
        <v>3495187.12173656</v>
      </c>
      <c r="J8" s="19">
        <v>3608190.3685185043</v>
      </c>
      <c r="K8" s="19">
        <v>3735011.1523203105</v>
      </c>
    </row>
    <row r="9" spans="1:11" ht="16.5" x14ac:dyDescent="0.3">
      <c r="A9" s="2" t="s">
        <v>12</v>
      </c>
      <c r="B9" s="7">
        <v>2187669.1088929083</v>
      </c>
      <c r="C9" s="7">
        <v>1896254.0435843281</v>
      </c>
      <c r="D9" s="7">
        <v>1930393.73496478</v>
      </c>
      <c r="E9" s="7">
        <v>1843401.0075917491</v>
      </c>
      <c r="F9" s="7">
        <v>1864627.3488767217</v>
      </c>
      <c r="G9" s="7">
        <v>2020292.4551684707</v>
      </c>
      <c r="H9" s="11">
        <v>2206241.8695662585</v>
      </c>
      <c r="I9" s="12">
        <v>2239891.7345174034</v>
      </c>
      <c r="J9" s="19">
        <v>2391612.9402841507</v>
      </c>
      <c r="K9" s="19">
        <v>2451430.0221329797</v>
      </c>
    </row>
    <row r="10" spans="1:11" ht="16.5" x14ac:dyDescent="0.3">
      <c r="A10" s="2" t="s">
        <v>13</v>
      </c>
      <c r="B10" s="7">
        <v>28924.918734411949</v>
      </c>
      <c r="C10" s="7">
        <v>29661.222122037339</v>
      </c>
      <c r="D10" s="7">
        <v>31481.69814095732</v>
      </c>
      <c r="E10" s="7">
        <v>32885.537815823402</v>
      </c>
      <c r="F10" s="7">
        <v>34201.262928997923</v>
      </c>
      <c r="G10" s="7">
        <v>36091.002348484159</v>
      </c>
      <c r="H10" s="11">
        <v>37941.347732692171</v>
      </c>
      <c r="I10" s="12">
        <v>39562.348647588529</v>
      </c>
      <c r="J10" s="19">
        <v>41475.048409448238</v>
      </c>
      <c r="K10" s="19">
        <v>42133.290160212622</v>
      </c>
    </row>
    <row r="11" spans="1:11" ht="16.5" x14ac:dyDescent="0.3">
      <c r="A11" s="5" t="s">
        <v>14</v>
      </c>
      <c r="B11" s="6">
        <f t="shared" ref="B11:G11" si="1">SUM(B12:B16)</f>
        <v>17987423.483152822</v>
      </c>
      <c r="C11" s="6">
        <f t="shared" si="1"/>
        <v>19872085.998664994</v>
      </c>
      <c r="D11" s="6">
        <f t="shared" si="1"/>
        <v>21057206.000157811</v>
      </c>
      <c r="E11" s="6">
        <f t="shared" si="1"/>
        <v>23103647.120260738</v>
      </c>
      <c r="F11" s="6">
        <f t="shared" si="1"/>
        <v>25817954.892349873</v>
      </c>
      <c r="G11" s="6">
        <f t="shared" si="1"/>
        <v>28565773.988698058</v>
      </c>
      <c r="H11" s="13">
        <f t="shared" ref="H11:K11" si="2">SUM(H12:H16)</f>
        <v>31344128.062348634</v>
      </c>
      <c r="I11" s="13">
        <f t="shared" si="2"/>
        <v>34976981.719020411</v>
      </c>
      <c r="J11" s="13">
        <f t="shared" si="2"/>
        <v>37536061.715861343</v>
      </c>
      <c r="K11" s="13">
        <f t="shared" si="2"/>
        <v>39584470.333231509</v>
      </c>
    </row>
    <row r="12" spans="1:11" ht="16.5" x14ac:dyDescent="0.3">
      <c r="A12" s="2" t="s">
        <v>15</v>
      </c>
      <c r="B12" s="7">
        <v>3314742.2077436368</v>
      </c>
      <c r="C12" s="7">
        <v>3464720.6693425262</v>
      </c>
      <c r="D12" s="7">
        <v>3687273.0299388366</v>
      </c>
      <c r="E12" s="7">
        <v>4055619.4186553191</v>
      </c>
      <c r="F12" s="7">
        <v>4356708.6146038184</v>
      </c>
      <c r="G12" s="7">
        <v>4588623.8681427957</v>
      </c>
      <c r="H12" s="11">
        <v>4659195.1974491337</v>
      </c>
      <c r="I12" s="12">
        <v>5485112.361786047</v>
      </c>
      <c r="J12" s="12">
        <v>5878341.8250830807</v>
      </c>
      <c r="K12" s="19">
        <v>6442881.2876814436</v>
      </c>
    </row>
    <row r="13" spans="1:11" ht="16.5" x14ac:dyDescent="0.3">
      <c r="A13" s="2" t="s">
        <v>16</v>
      </c>
      <c r="B13" s="7">
        <v>6066988.8230707897</v>
      </c>
      <c r="C13" s="7">
        <v>6292514.324412887</v>
      </c>
      <c r="D13" s="7">
        <v>6919794.1656146897</v>
      </c>
      <c r="E13" s="7">
        <v>7411671.6453084834</v>
      </c>
      <c r="F13" s="7">
        <v>8213364.2965818746</v>
      </c>
      <c r="G13" s="7">
        <v>8889817.9832404293</v>
      </c>
      <c r="H13" s="11">
        <v>9623500.6628468428</v>
      </c>
      <c r="I13" s="12">
        <v>10184558.417162903</v>
      </c>
      <c r="J13" s="12">
        <v>10646278.520916093</v>
      </c>
      <c r="K13" s="19">
        <v>11155761.849317519</v>
      </c>
    </row>
    <row r="14" spans="1:11" ht="16.5" x14ac:dyDescent="0.3">
      <c r="A14" s="2" t="s">
        <v>17</v>
      </c>
      <c r="B14" s="7">
        <v>669068.62915411079</v>
      </c>
      <c r="C14" s="7">
        <v>723608.05413620593</v>
      </c>
      <c r="D14" s="7">
        <v>815296.84270876518</v>
      </c>
      <c r="E14" s="7">
        <v>798801.19290113216</v>
      </c>
      <c r="F14" s="7">
        <v>869262.45412417059</v>
      </c>
      <c r="G14" s="7">
        <v>877666.62894444074</v>
      </c>
      <c r="H14" s="11">
        <v>928174.49127234204</v>
      </c>
      <c r="I14" s="12">
        <v>994879.16113207897</v>
      </c>
      <c r="J14" s="12">
        <v>1049610.1183349539</v>
      </c>
      <c r="K14" s="19">
        <v>1154204.3374160267</v>
      </c>
    </row>
    <row r="15" spans="1:11" ht="16.5" x14ac:dyDescent="0.3">
      <c r="A15" s="2" t="s">
        <v>18</v>
      </c>
      <c r="B15" s="7">
        <v>358360.72242925107</v>
      </c>
      <c r="C15" s="7">
        <v>367890.18061438727</v>
      </c>
      <c r="D15" s="7">
        <v>381759.71081937588</v>
      </c>
      <c r="E15" s="7">
        <v>390758.08580412448</v>
      </c>
      <c r="F15" s="7">
        <v>417899.06404078781</v>
      </c>
      <c r="G15" s="7">
        <v>444660.05729730957</v>
      </c>
      <c r="H15" s="11">
        <v>477510.23791852372</v>
      </c>
      <c r="I15" s="12">
        <v>510410.61729430855</v>
      </c>
      <c r="J15" s="12">
        <v>540159.16484778048</v>
      </c>
      <c r="K15" s="19">
        <v>575212.97824524925</v>
      </c>
    </row>
    <row r="16" spans="1:11" ht="16.5" x14ac:dyDescent="0.3">
      <c r="A16" s="2" t="s">
        <v>19</v>
      </c>
      <c r="B16" s="7">
        <v>7578263.1007550322</v>
      </c>
      <c r="C16" s="7">
        <v>9023352.7701589875</v>
      </c>
      <c r="D16" s="7">
        <v>9253082.2510761451</v>
      </c>
      <c r="E16" s="7">
        <v>10446796.777591679</v>
      </c>
      <c r="F16" s="7">
        <v>11960720.462999221</v>
      </c>
      <c r="G16" s="7">
        <v>13765005.45107308</v>
      </c>
      <c r="H16" s="11">
        <v>15655747.472861791</v>
      </c>
      <c r="I16" s="12">
        <v>17802021.161645077</v>
      </c>
      <c r="J16" s="12">
        <v>19421672.086679436</v>
      </c>
      <c r="K16" s="19">
        <v>20256409.880571272</v>
      </c>
    </row>
    <row r="17" spans="1:11" ht="16.5" x14ac:dyDescent="0.3">
      <c r="A17" s="5" t="s">
        <v>20</v>
      </c>
      <c r="B17" s="6">
        <f t="shared" ref="B17:G17" si="3">SUM(B18:B31)</f>
        <v>31223623.086513311</v>
      </c>
      <c r="C17" s="6">
        <f t="shared" si="3"/>
        <v>32808710.449356653</v>
      </c>
      <c r="D17" s="6">
        <f t="shared" si="3"/>
        <v>35863738.726429567</v>
      </c>
      <c r="E17" s="6">
        <f t="shared" si="3"/>
        <v>38146528.856423892</v>
      </c>
      <c r="F17" s="6">
        <f t="shared" si="3"/>
        <v>40549564.023061521</v>
      </c>
      <c r="G17" s="6">
        <f t="shared" si="3"/>
        <v>42689010.576067425</v>
      </c>
      <c r="H17" s="13">
        <f t="shared" ref="H17:K17" si="4">SUM(H18:H31)</f>
        <v>45369788.822825573</v>
      </c>
      <c r="I17" s="13">
        <f t="shared" si="4"/>
        <v>48114453.33529719</v>
      </c>
      <c r="J17" s="13">
        <f t="shared" si="4"/>
        <v>50176727.502999529</v>
      </c>
      <c r="K17" s="13">
        <f t="shared" si="4"/>
        <v>52662915.97170423</v>
      </c>
    </row>
    <row r="18" spans="1:11" ht="16.5" x14ac:dyDescent="0.3">
      <c r="A18" s="2" t="s">
        <v>21</v>
      </c>
      <c r="B18" s="7">
        <v>7371411.0796533152</v>
      </c>
      <c r="C18" s="7">
        <v>7682285.6935565583</v>
      </c>
      <c r="D18" s="7">
        <v>8444242.9422604311</v>
      </c>
      <c r="E18" s="7">
        <v>8747862.1211202201</v>
      </c>
      <c r="F18" s="7">
        <v>9260703.2785532065</v>
      </c>
      <c r="G18" s="7">
        <v>9821247.6492816322</v>
      </c>
      <c r="H18" s="11">
        <v>10396690.93558643</v>
      </c>
      <c r="I18" s="14">
        <v>10965038.155457109</v>
      </c>
      <c r="J18" s="19">
        <v>11196339.34692996</v>
      </c>
      <c r="K18" s="19">
        <v>11590492.663458711</v>
      </c>
    </row>
    <row r="19" spans="1:11" ht="16.5" x14ac:dyDescent="0.3">
      <c r="A19" s="2" t="s">
        <v>22</v>
      </c>
      <c r="B19" s="7">
        <v>5710465.8661286132</v>
      </c>
      <c r="C19" s="7">
        <v>6050976.2662543766</v>
      </c>
      <c r="D19" s="7">
        <v>6577705.7310488783</v>
      </c>
      <c r="E19" s="7">
        <v>6929894.8638267871</v>
      </c>
      <c r="F19" s="7">
        <v>7324856.2827553796</v>
      </c>
      <c r="G19" s="7">
        <v>7815844.6311133699</v>
      </c>
      <c r="H19" s="11">
        <v>8736560.6001322977</v>
      </c>
      <c r="I19" s="14">
        <v>9493190.6621315219</v>
      </c>
      <c r="J19" s="19">
        <v>10293275.609616149</v>
      </c>
      <c r="K19" s="19">
        <v>10658343.973610902</v>
      </c>
    </row>
    <row r="20" spans="1:11" ht="16.5" x14ac:dyDescent="0.3">
      <c r="A20" s="2" t="s">
        <v>23</v>
      </c>
      <c r="B20" s="7">
        <v>1343923.7392322372</v>
      </c>
      <c r="C20" s="7">
        <v>1356204.2258352935</v>
      </c>
      <c r="D20" s="7">
        <v>1397782.4439330632</v>
      </c>
      <c r="E20" s="7">
        <v>1421916.0998780315</v>
      </c>
      <c r="F20" s="7">
        <v>1480052.0974233225</v>
      </c>
      <c r="G20" s="7">
        <v>1525618.5103886211</v>
      </c>
      <c r="H20" s="11">
        <v>1604390.7414166634</v>
      </c>
      <c r="I20" s="14">
        <v>1645950.1404740287</v>
      </c>
      <c r="J20" s="19">
        <v>1419653.8535934782</v>
      </c>
      <c r="K20" s="19">
        <v>1514711.2723232007</v>
      </c>
    </row>
    <row r="21" spans="1:11" ht="16.5" x14ac:dyDescent="0.3">
      <c r="A21" s="2" t="s">
        <v>24</v>
      </c>
      <c r="B21" s="7">
        <v>1266746.6131301799</v>
      </c>
      <c r="C21" s="7">
        <v>1414116.3083821046</v>
      </c>
      <c r="D21" s="7">
        <v>1560063.7266739241</v>
      </c>
      <c r="E21" s="7">
        <v>1681098.0098122354</v>
      </c>
      <c r="F21" s="7">
        <v>1718547.6263124305</v>
      </c>
      <c r="G21" s="7">
        <v>1824470.9093973408</v>
      </c>
      <c r="H21" s="11">
        <v>1989716.7342918094</v>
      </c>
      <c r="I21" s="14">
        <v>2133312.1927185492</v>
      </c>
      <c r="J21" s="19">
        <v>2313029.4257112187</v>
      </c>
      <c r="K21" s="19">
        <v>2524563.7874874016</v>
      </c>
    </row>
    <row r="22" spans="1:11" ht="16.5" x14ac:dyDescent="0.3">
      <c r="A22" s="2" t="s">
        <v>25</v>
      </c>
      <c r="B22" s="7">
        <v>3444161.0157071501</v>
      </c>
      <c r="C22" s="7">
        <v>3405939.9363144268</v>
      </c>
      <c r="D22" s="7">
        <v>3764112.5298921987</v>
      </c>
      <c r="E22" s="7">
        <v>4189021.4581138361</v>
      </c>
      <c r="F22" s="7">
        <v>4235515.2999503082</v>
      </c>
      <c r="G22" s="7">
        <v>4115392.9143740959</v>
      </c>
      <c r="H22" s="11">
        <v>4094972.3011495476</v>
      </c>
      <c r="I22" s="11">
        <v>4281167.0038301712</v>
      </c>
      <c r="J22" s="19">
        <v>4412967.4952447116</v>
      </c>
      <c r="K22" s="19">
        <v>4629490.1896918062</v>
      </c>
    </row>
    <row r="23" spans="1:11" ht="16.5" x14ac:dyDescent="0.3">
      <c r="A23" s="2" t="s">
        <v>26</v>
      </c>
      <c r="B23" s="7">
        <v>2606439.0491418531</v>
      </c>
      <c r="C23" s="7">
        <v>2714775.034313831</v>
      </c>
      <c r="D23" s="7">
        <v>2828969.8871101206</v>
      </c>
      <c r="E23" s="7">
        <v>2949597.6169812768</v>
      </c>
      <c r="F23" s="7">
        <v>3077086.1204349836</v>
      </c>
      <c r="G23" s="7">
        <v>3211894.932795153</v>
      </c>
      <c r="H23" s="11">
        <v>3354517.6882281364</v>
      </c>
      <c r="I23" s="11">
        <v>3505484.7753592404</v>
      </c>
      <c r="J23" s="19">
        <v>3663972.2849675352</v>
      </c>
      <c r="K23" s="19">
        <v>3827459.8943816815</v>
      </c>
    </row>
    <row r="24" spans="1:11" ht="16.5" x14ac:dyDescent="0.3">
      <c r="A24" s="2" t="s">
        <v>27</v>
      </c>
      <c r="B24" s="7">
        <v>322260.08457407937</v>
      </c>
      <c r="C24" s="7">
        <v>385090.43860016449</v>
      </c>
      <c r="D24" s="7">
        <v>447920.7926262496</v>
      </c>
      <c r="E24" s="7">
        <v>518122.72450859309</v>
      </c>
      <c r="F24" s="7">
        <v>606206.68355693901</v>
      </c>
      <c r="G24" s="7">
        <v>694290.64260528435</v>
      </c>
      <c r="H24" s="11">
        <v>763332.14606172591</v>
      </c>
      <c r="I24" s="11">
        <v>821635.57049329998</v>
      </c>
      <c r="J24" s="19">
        <v>881833.3622237735</v>
      </c>
      <c r="K24" s="19">
        <v>942012.50558055821</v>
      </c>
    </row>
    <row r="25" spans="1:11" ht="16.5" x14ac:dyDescent="0.3">
      <c r="A25" s="2" t="s">
        <v>28</v>
      </c>
      <c r="B25" s="7">
        <v>1417467.4848659448</v>
      </c>
      <c r="C25" s="7">
        <v>1660994.2200693046</v>
      </c>
      <c r="D25" s="7">
        <v>1976259.5688011239</v>
      </c>
      <c r="E25" s="7">
        <v>2183916.9972402528</v>
      </c>
      <c r="F25" s="7">
        <v>2611497.6983909365</v>
      </c>
      <c r="G25" s="7">
        <v>2892462.8844005838</v>
      </c>
      <c r="H25" s="11">
        <v>3054288.1917848685</v>
      </c>
      <c r="I25" s="11">
        <v>3311752.8894363791</v>
      </c>
      <c r="J25" s="19">
        <v>3569799.7747166432</v>
      </c>
      <c r="K25" s="19">
        <v>3817046.8646715274</v>
      </c>
    </row>
    <row r="26" spans="1:11" ht="16.5" x14ac:dyDescent="0.3">
      <c r="A26" s="2" t="s">
        <v>29</v>
      </c>
      <c r="B26" s="7">
        <v>3623123.2851870861</v>
      </c>
      <c r="C26" s="7">
        <v>3974205.5761060026</v>
      </c>
      <c r="D26" s="7">
        <v>4242164.254959628</v>
      </c>
      <c r="E26" s="7">
        <v>4548604.357015444</v>
      </c>
      <c r="F26" s="7">
        <v>4793820.0466925073</v>
      </c>
      <c r="G26" s="7">
        <v>4907113.349886206</v>
      </c>
      <c r="H26" s="11">
        <v>5064968.4777012058</v>
      </c>
      <c r="I26" s="11">
        <v>5238490.6001894046</v>
      </c>
      <c r="J26" s="19">
        <v>5438145.6844813041</v>
      </c>
      <c r="K26" s="19">
        <v>5714547.049584521</v>
      </c>
    </row>
    <row r="27" spans="1:11" ht="16.5" x14ac:dyDescent="0.3">
      <c r="A27" s="2" t="s">
        <v>30</v>
      </c>
      <c r="B27" s="7">
        <v>1922642.9763731158</v>
      </c>
      <c r="C27" s="7">
        <v>1927632.7465520818</v>
      </c>
      <c r="D27" s="7">
        <v>2186259.6296485304</v>
      </c>
      <c r="E27" s="7">
        <v>2413305.9378196443</v>
      </c>
      <c r="F27" s="7">
        <v>2665336.375298725</v>
      </c>
      <c r="G27" s="7">
        <v>2859170.6846780004</v>
      </c>
      <c r="H27" s="11">
        <v>3046789.3528533564</v>
      </c>
      <c r="I27" s="11">
        <v>3257405.7038441421</v>
      </c>
      <c r="J27" s="19">
        <v>3365354.6104301428</v>
      </c>
      <c r="K27" s="19">
        <v>3538280.8485501641</v>
      </c>
    </row>
    <row r="28" spans="1:11" ht="16.5" x14ac:dyDescent="0.3">
      <c r="A28" s="2" t="s">
        <v>31</v>
      </c>
      <c r="B28" s="7">
        <v>1284593.7116115741</v>
      </c>
      <c r="C28" s="7">
        <v>1245029.5721596526</v>
      </c>
      <c r="D28" s="7">
        <v>1349940.6845303355</v>
      </c>
      <c r="E28" s="7">
        <v>1419089.9050855851</v>
      </c>
      <c r="F28" s="7">
        <v>1497896.4476067214</v>
      </c>
      <c r="G28" s="7">
        <v>1611999.1837528369</v>
      </c>
      <c r="H28" s="11">
        <v>1746730.9417478426</v>
      </c>
      <c r="I28" s="15">
        <v>1833514.1602744188</v>
      </c>
      <c r="J28" s="19">
        <v>1953479.406170486</v>
      </c>
      <c r="K28" s="19">
        <v>2065677.4049399039</v>
      </c>
    </row>
    <row r="29" spans="1:11" ht="16.5" x14ac:dyDescent="0.3">
      <c r="A29" s="2" t="s">
        <v>32</v>
      </c>
      <c r="B29" s="7">
        <v>198469.9746108712</v>
      </c>
      <c r="C29" s="7">
        <v>212501.84376101289</v>
      </c>
      <c r="D29" s="7">
        <v>230651.65930135289</v>
      </c>
      <c r="E29" s="7">
        <v>248510.05685275659</v>
      </c>
      <c r="F29" s="7">
        <v>280130.57039669936</v>
      </c>
      <c r="G29" s="7">
        <v>307906.75338782615</v>
      </c>
      <c r="H29" s="11">
        <v>350027.2867923695</v>
      </c>
      <c r="I29" s="11">
        <v>389225.17547535757</v>
      </c>
      <c r="J29" s="19">
        <v>372119.53876275249</v>
      </c>
      <c r="K29" s="19">
        <v>444487.97690505534</v>
      </c>
    </row>
    <row r="30" spans="1:11" ht="16.5" x14ac:dyDescent="0.3">
      <c r="A30" s="2" t="s">
        <v>33</v>
      </c>
      <c r="B30" s="7">
        <v>550177.01088085154</v>
      </c>
      <c r="C30" s="7">
        <v>612079.00343605247</v>
      </c>
      <c r="D30" s="7">
        <v>685475.09253820183</v>
      </c>
      <c r="E30" s="7">
        <v>717898.05542494974</v>
      </c>
      <c r="F30" s="7">
        <v>814528.79563888942</v>
      </c>
      <c r="G30" s="7">
        <v>912404.29344956763</v>
      </c>
      <c r="H30" s="11">
        <v>971689.96967354324</v>
      </c>
      <c r="I30" s="11">
        <v>1037083.2580244384</v>
      </c>
      <c r="J30" s="19">
        <v>1089265.4047818012</v>
      </c>
      <c r="K30" s="19">
        <v>1181814.2567138937</v>
      </c>
    </row>
    <row r="31" spans="1:11" ht="16.5" x14ac:dyDescent="0.3">
      <c r="A31" s="2" t="s">
        <v>34</v>
      </c>
      <c r="B31" s="7">
        <v>161741.19541643473</v>
      </c>
      <c r="C31" s="7">
        <v>166879.58401579689</v>
      </c>
      <c r="D31" s="7">
        <v>172189.78310552947</v>
      </c>
      <c r="E31" s="7">
        <v>177690.65274428081</v>
      </c>
      <c r="F31" s="7">
        <v>183386.70005047577</v>
      </c>
      <c r="G31" s="7">
        <v>189193.23655690643</v>
      </c>
      <c r="H31" s="11">
        <v>195113.45540577944</v>
      </c>
      <c r="I31" s="11">
        <v>201203.04758913346</v>
      </c>
      <c r="J31" s="19">
        <v>207491.70536956273</v>
      </c>
      <c r="K31" s="19">
        <v>213987.2838048971</v>
      </c>
    </row>
    <row r="32" spans="1:11" ht="16.5" x14ac:dyDescent="0.3">
      <c r="A32" s="1" t="s">
        <v>35</v>
      </c>
      <c r="B32" s="8">
        <f t="shared" ref="B32:K32" si="5">B5+B11+B17</f>
        <v>71018076.480490655</v>
      </c>
      <c r="C32" s="8">
        <f t="shared" si="5"/>
        <v>75088988.0522089</v>
      </c>
      <c r="D32" s="8">
        <f t="shared" si="5"/>
        <v>80873021.489232644</v>
      </c>
      <c r="E32" s="8">
        <f t="shared" si="5"/>
        <v>86484736.137712717</v>
      </c>
      <c r="F32" s="8">
        <f t="shared" si="5"/>
        <v>92803857.204910278</v>
      </c>
      <c r="G32" s="8">
        <f t="shared" si="5"/>
        <v>99263760.767453372</v>
      </c>
      <c r="H32" s="16">
        <f t="shared" si="5"/>
        <v>106218114.75537896</v>
      </c>
      <c r="I32" s="16">
        <f t="shared" si="5"/>
        <v>113893462.08629674</v>
      </c>
      <c r="J32" s="16">
        <f t="shared" si="5"/>
        <v>120036665.03856587</v>
      </c>
      <c r="K32" s="16">
        <f t="shared" si="5"/>
        <v>125824575.6718328</v>
      </c>
    </row>
    <row r="33" spans="1:13" ht="16.5" x14ac:dyDescent="0.3">
      <c r="A33" s="2" t="s">
        <v>36</v>
      </c>
      <c r="B33" s="7">
        <v>6961770.661612425</v>
      </c>
      <c r="C33" s="7">
        <v>8179129.1750564203</v>
      </c>
      <c r="D33" s="7">
        <v>8001089.9789065644</v>
      </c>
      <c r="E33" s="7">
        <v>7864579.4142312519</v>
      </c>
      <c r="F33" s="7">
        <v>8024535.4765009675</v>
      </c>
      <c r="G33" s="7">
        <v>8393644.1408420503</v>
      </c>
      <c r="H33" s="17">
        <v>8923214.732593596</v>
      </c>
      <c r="I33" s="17">
        <v>9303273.8373193592</v>
      </c>
      <c r="J33" s="17">
        <v>9093516.9806176648</v>
      </c>
      <c r="K33" s="19">
        <v>9693237.0267839171</v>
      </c>
    </row>
    <row r="34" spans="1:13" ht="16.5" x14ac:dyDescent="0.3">
      <c r="A34" s="3" t="s">
        <v>37</v>
      </c>
      <c r="B34" s="9">
        <f t="shared" ref="B34:K34" si="6">B32+B33</f>
        <v>77979847.142103076</v>
      </c>
      <c r="C34" s="9">
        <f t="shared" si="6"/>
        <v>83268117.227265328</v>
      </c>
      <c r="D34" s="9">
        <f t="shared" si="6"/>
        <v>88874111.468139201</v>
      </c>
      <c r="E34" s="9">
        <f t="shared" si="6"/>
        <v>94349315.551943973</v>
      </c>
      <c r="F34" s="9">
        <f t="shared" si="6"/>
        <v>100828392.68141125</v>
      </c>
      <c r="G34" s="9">
        <f t="shared" si="6"/>
        <v>107657404.90829542</v>
      </c>
      <c r="H34" s="18">
        <f t="shared" si="6"/>
        <v>115141329.48797256</v>
      </c>
      <c r="I34" s="18">
        <f t="shared" si="6"/>
        <v>123196735.9236161</v>
      </c>
      <c r="J34" s="18">
        <f t="shared" si="6"/>
        <v>129130182.01918355</v>
      </c>
      <c r="K34" s="18">
        <f t="shared" si="6"/>
        <v>135517812.69861671</v>
      </c>
    </row>
    <row r="35" spans="1:13" x14ac:dyDescent="0.25">
      <c r="M35" t="s">
        <v>43</v>
      </c>
    </row>
  </sheetData>
  <pageMargins left="0.7" right="0.7" top="0.75" bottom="0.75" header="0.3" footer="0.3"/>
  <ignoredErrors>
    <ignoredError sqref="B4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Elisha M. Mkandya</dc:creator>
  <cp:lastModifiedBy>Betrida Kokumalamala Wilfred</cp:lastModifiedBy>
  <dcterms:created xsi:type="dcterms:W3CDTF">2020-06-15T12:09:01Z</dcterms:created>
  <dcterms:modified xsi:type="dcterms:W3CDTF">2022-06-14T08:00:17Z</dcterms:modified>
</cp:coreProperties>
</file>